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5-2027 год" sheetId="1" state="visible" r:id="rId1"/>
  </sheets>
  <definedNames>
    <definedName name="Print_Titles" localSheetId="0" hidden="0">'2025-2027 год'!$9:$9</definedName>
    <definedName name="_xlnm.Print_Area" localSheetId="0" hidden="0">'2025-2027 год'!$A$1:$E$30</definedName>
  </definedNames>
  <calcPr/>
</workbook>
</file>

<file path=xl/sharedStrings.xml><?xml version="1.0" encoding="utf-8"?>
<sst xmlns="http://schemas.openxmlformats.org/spreadsheetml/2006/main" count="50" uniqueCount="50">
  <si>
    <t xml:space="preserve">                                                               </t>
  </si>
  <si>
    <t xml:space="preserve">Приложение 6
к муниципальному правовому акту города Владивостока 
от _____________ № __________ 
</t>
  </si>
  <si>
    <t xml:space="preserve">«Приложение 8  
к муниципальному правовому акту города Владивостока 
от 17.12.2024 № 145-МПА 
</t>
  </si>
  <si>
    <t xml:space="preserve">Бюджет муниципального дорожного фонда Владивостокского городского округа 
на 2025 год и плановый период 2026 и 2027 годов</t>
  </si>
  <si>
    <t xml:space="preserve">в рублях</t>
  </si>
  <si>
    <t>№</t>
  </si>
  <si>
    <t xml:space="preserve">Наименование показателей</t>
  </si>
  <si>
    <t xml:space="preserve">Плановый период</t>
  </si>
  <si>
    <t xml:space="preserve">Прогнозируемый объем доходов бюджета Владивостокского городского округа, формирующих муниципальный дорожный фонд, всего, в том числе:</t>
  </si>
  <si>
    <t xml:space="preserve">по предыдущему 104-мпа (корр.4)</t>
  </si>
  <si>
    <t>1.1</t>
  </si>
  <si>
    <t xml:space="preserve">поступления в виде межбюджетных трансфертов, поступающие из других бюджетов бюджетной системы Российской Федерации, предоставляемых бюджету Владивостокского городского округа в целях софинансирования расходов на осуществление дорожной деятельности</t>
  </si>
  <si>
    <t>145-мпа</t>
  </si>
  <si>
    <t>1.2</t>
  </si>
  <si>
    <t xml:space="preserve">налоговые и неналоговые доходы, в том числе:</t>
  </si>
  <si>
    <t xml:space="preserve">изменения в корр.5 Апрель на сумму дотации</t>
  </si>
  <si>
    <t>провкерка</t>
  </si>
  <si>
    <t xml:space="preserve">измен в проект</t>
  </si>
  <si>
    <t>1.2.1</t>
  </si>
  <si>
    <t xml:space="preserve"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подлежащие зачислению в бюджет Владивостокского городского округа
                                                                                                    </t>
  </si>
  <si>
    <t>1.2.2</t>
  </si>
  <si>
    <t xml:space="preserve">плата за предоставление муниципальной услуги по присоединению объектов дорожного сервиса к автомобильным дорогам общего пользования местного значения города Владивостока, зачисляемая в бюджет Владивостокского городского округа
</t>
  </si>
  <si>
    <t>1.2.3</t>
  </si>
  <si>
    <t xml:space="preserve">плата в счет возмещения вреда, причиняемого автомобильным дорогам общего пользования местного значения города Владивостока тяжеловесными транспортными средствами
</t>
  </si>
  <si>
    <t>1.2.4</t>
  </si>
  <si>
    <t xml:space="preserve">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Владивостокского городского округа</t>
  </si>
  <si>
    <t>1.2.5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</si>
  <si>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 (штрафы, неустойки, пени в случае неисполнения или ненадлежащего исполнения поставщиком (подрядчиком, исполнителем) обязательств, предусмотренных муниципальным контрактом)</t>
  </si>
  <si>
    <t>1.2.6</t>
  </si>
  <si>
    <t xml:space="preserve">прочего возмещения ущерба, причиненного муниципальному имуществу Владивостокского городского округа (за исключением имущества, закрепленного за муниципальными бюджетными (автономными) учреждениями, муниципальными унитарными предприятиями)</t>
  </si>
  <si>
    <t>1.2.7</t>
  </si>
  <si>
    <t xml:space="preserve">платежи в целях возмещения убытков, причиненных уклонением от заключения с Владивостокским городским округом муниципального контракта, финансируемого за счет средств дорожного фонда, а также иных денежных средств, подлежащих зачислению в бюджет Владивостокского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</si>
  <si>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1.2.8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</si>
  <si>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</si>
  <si>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1.2.9</t>
  </si>
  <si>
    <t xml:space="preserve">доходы от эксплуатации и использования имущества автомобильных дорог, находящихся в собственности городских округов</t>
  </si>
  <si>
    <t>1.2.10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</si>
  <si>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города Владивостока и местах внеуличной дорожной сети, относящихся к собственности Владивостокского городского округа
</t>
  </si>
  <si>
    <t>1.2.11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</si>
  <si>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округов, направляемые на формирование муниципального дорожного фонда)</t>
  </si>
  <si>
    <t>1.2.12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</si>
  <si>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добровольные пожертвования, в отношении автомобильных дорог общего пользования местного значения городских округов</t>
  </si>
  <si>
    <t>1.2.13</t>
  </si>
  <si>
    <t xml:space="preserve"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городских округов</t>
  </si>
  <si>
    <t>2.</t>
  </si>
  <si>
    <t xml:space="preserve">Объем бюджетных ассигнований муниципального дорожного фонда  Владивостокского городского округа</t>
  </si>
  <si>
    <t>3.</t>
  </si>
  <si>
    <t xml:space="preserve">Дефицит  доходов, формирующих дорожный фонд</t>
  </si>
  <si>
    <t>4.</t>
  </si>
  <si>
    <t xml:space="preserve">Источник погашения дефицита  доходов дорожного фонда: часть общего объема налоговых и неналоговых  доходов бюджета Владивостокского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</si>
</sst>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.00\ _₽_-;\-* #,##0.00\ _₽_-;_-* &quot;-&quot;??\ _₽_-;_-@_-"/>
    <numFmt numFmtId="161" formatCode="_-* #,##0\ _₽_-;\-* #,##0\ _₽_-;_-* &quot;-&quot;\ _₽_-;_-@_-"/>
  </numFmts>
  <fonts count="16">
    <font>
      <sz val="11.000000"/>
      <color theme="1"/>
      <name val="Calibri"/>
      <scheme val="minor"/>
    </font>
    <font>
      <sz val="11.000000"/>
      <name val="Calibri"/>
      <scheme val="minor"/>
    </font>
    <font>
      <sz val="14.000000"/>
      <color theme="1"/>
      <name val="Calibri"/>
      <scheme val="minor"/>
    </font>
    <font>
      <sz val="14.000000"/>
      <color theme="1"/>
      <name val="Times New Roman"/>
    </font>
    <font>
      <sz val="14.000000"/>
      <name val="Times New Roman"/>
    </font>
    <font>
      <sz val="14.000000"/>
      <name val="Calibri"/>
      <scheme val="minor"/>
    </font>
    <font>
      <sz val="22.000000"/>
      <name val="Times New Roman"/>
    </font>
    <font>
      <sz val="22.000000"/>
      <name val="Calibri"/>
      <scheme val="minor"/>
    </font>
    <font>
      <sz val="20.000000"/>
      <name val="Times New Roman"/>
    </font>
    <font>
      <sz val="14.000000"/>
      <color theme="6" tint="-0.499984740745262"/>
      <name val="Calibri"/>
      <scheme val="minor"/>
    </font>
    <font>
      <sz val="14.000000"/>
      <color indexed="5"/>
      <name val="Calibri"/>
      <scheme val="minor"/>
    </font>
    <font>
      <sz val="14.000000"/>
      <color indexed="2"/>
      <name val="Calibri"/>
      <scheme val="minor"/>
    </font>
    <font>
      <sz val="18.000000"/>
      <color indexed="5"/>
      <name val="Calibri"/>
      <scheme val="minor"/>
    </font>
    <font>
      <sz val="12.000000"/>
      <name val="Times New Roman"/>
    </font>
    <font>
      <sz val="14.000000"/>
      <color theme="8" tint="0.39997558519241921"/>
      <name val="Calibri"/>
      <scheme val="minor"/>
    </font>
    <font>
      <sz val="20.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 tint="0"/>
        <bgColor theme="0" tint="0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</cellStyleXfs>
  <cellXfs count="56">
    <xf fontId="0" fillId="0" borderId="0" numFmtId="0" xfId="0"/>
    <xf fontId="1" fillId="0" borderId="0" numFmtId="0" xfId="0" applyFont="1"/>
    <xf fontId="2" fillId="0" borderId="0" numFmtId="0" xfId="0" applyFont="1"/>
    <xf fontId="3" fillId="0" borderId="0" numFmtId="0" xfId="0" applyFont="1" applyAlignment="1">
      <alignment horizontal="justify" vertical="top"/>
    </xf>
    <xf fontId="4" fillId="0" borderId="0" numFmtId="0" xfId="0" applyFont="1" applyAlignment="1">
      <alignment horizontal="left" wrapText="1"/>
    </xf>
    <xf fontId="5" fillId="0" borderId="0" numFmtId="0" xfId="0" applyFont="1"/>
    <xf fontId="6" fillId="0" borderId="0" numFmtId="0" xfId="0" applyFont="1" applyAlignment="1">
      <alignment horizontal="left" vertical="top" wrapText="1"/>
    </xf>
    <xf fontId="3" fillId="0" borderId="0" numFmtId="0" xfId="0" applyFont="1" applyAlignment="1">
      <alignment horizontal="left" wrapText="1"/>
    </xf>
    <xf fontId="3" fillId="0" borderId="0" numFmtId="0" xfId="0" applyFont="1" applyAlignment="1">
      <alignment horizontal="left" vertical="top"/>
    </xf>
    <xf fontId="4" fillId="0" borderId="0" numFmtId="0" xfId="0" applyFont="1" applyAlignment="1">
      <alignment horizontal="left" vertical="top" wrapText="1"/>
    </xf>
    <xf fontId="6" fillId="0" borderId="0" numFmtId="0" xfId="0" applyFont="1" applyAlignment="1">
      <alignment horizontal="center" vertical="center" wrapText="1"/>
    </xf>
    <xf fontId="7" fillId="0" borderId="0" numFmtId="0" xfId="0" applyFont="1"/>
    <xf fontId="7" fillId="0" borderId="0" numFmtId="4" xfId="0" applyNumberFormat="1" applyFont="1"/>
    <xf fontId="6" fillId="0" borderId="0" numFmtId="0" xfId="0" applyFont="1" applyAlignment="1">
      <alignment horizontal="right"/>
    </xf>
    <xf fontId="8" fillId="0" borderId="1" numFmtId="0" xfId="0" applyFont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/>
    </xf>
    <xf fontId="8" fillId="0" borderId="1" numFmtId="0" xfId="0" applyFont="1" applyBorder="1" applyAlignment="1">
      <alignment horizontal="center" vertical="top" wrapText="1"/>
    </xf>
    <xf fontId="8" fillId="0" borderId="1" numFmtId="0" xfId="0" applyFont="1" applyBorder="1" applyAlignment="1">
      <alignment horizontal="center"/>
    </xf>
    <xf fontId="8" fillId="0" borderId="1" numFmtId="0" xfId="0" applyFont="1" applyBorder="1" applyAlignment="1">
      <alignment horizontal="left" vertical="top" wrapText="1"/>
    </xf>
    <xf fontId="8" fillId="0" borderId="1" numFmtId="4" xfId="0" applyNumberFormat="1" applyFont="1" applyBorder="1" applyAlignment="1">
      <alignment horizontal="right" vertical="center" wrapText="1"/>
    </xf>
    <xf fontId="9" fillId="0" borderId="2" numFmtId="160" xfId="2" applyNumberFormat="1" applyFont="1" applyBorder="1" applyAlignment="1">
      <alignment vertical="center"/>
    </xf>
    <xf fontId="9" fillId="0" borderId="3" numFmtId="160" xfId="2" applyNumberFormat="1" applyFont="1" applyBorder="1" applyAlignment="1">
      <alignment vertical="center"/>
    </xf>
    <xf fontId="9" fillId="0" borderId="4" numFmtId="160" xfId="2" applyNumberFormat="1" applyFont="1" applyBorder="1" applyAlignment="1">
      <alignment vertical="center"/>
    </xf>
    <xf fontId="9" fillId="2" borderId="0" numFmtId="0" xfId="0" applyFont="1" applyFill="1" applyAlignment="1">
      <alignment vertical="center"/>
    </xf>
    <xf fontId="9" fillId="0" borderId="0" numFmtId="0" xfId="0" applyFont="1"/>
    <xf fontId="8" fillId="0" borderId="1" numFmtId="49" xfId="0" applyNumberFormat="1" applyFont="1" applyBorder="1" applyAlignment="1">
      <alignment horizontal="center" vertical="center" wrapText="1"/>
    </xf>
    <xf fontId="10" fillId="0" borderId="2" numFmtId="160" xfId="2" applyNumberFormat="1" applyFont="1" applyBorder="1" applyAlignment="1">
      <alignment vertical="center"/>
    </xf>
    <xf fontId="10" fillId="0" borderId="3" numFmtId="160" xfId="2" applyNumberFormat="1" applyFont="1" applyBorder="1" applyAlignment="1">
      <alignment vertical="center"/>
    </xf>
    <xf fontId="10" fillId="0" borderId="4" numFmtId="160" xfId="2" applyNumberFormat="1" applyFont="1" applyBorder="1" applyAlignment="1">
      <alignment vertical="center"/>
    </xf>
    <xf fontId="11" fillId="0" borderId="2" numFmtId="160" xfId="0" applyNumberFormat="1" applyFont="1" applyBorder="1"/>
    <xf fontId="11" fillId="0" borderId="3" numFmtId="160" xfId="0" applyNumberFormat="1" applyFont="1" applyBorder="1"/>
    <xf fontId="11" fillId="0" borderId="4" numFmtId="160" xfId="0" applyNumberFormat="1" applyFont="1" applyBorder="1"/>
    <xf fontId="12" fillId="0" borderId="0" numFmtId="0" xfId="0" applyFont="1" applyAlignment="1">
      <alignment vertical="center"/>
    </xf>
    <xf fontId="5" fillId="0" borderId="5" numFmtId="160" xfId="1" applyNumberFormat="1" applyFont="1" applyBorder="1" applyAlignment="1">
      <alignment horizontal="right" vertical="center"/>
    </xf>
    <xf fontId="5" fillId="0" borderId="5" numFmtId="0" xfId="0" applyFont="1" applyBorder="1" applyAlignment="1">
      <alignment horizontal="right" vertical="center"/>
    </xf>
    <xf fontId="5" fillId="0" borderId="5" numFmtId="0" xfId="0" applyFont="1" applyBorder="1" applyAlignment="1">
      <alignment horizontal="left" vertical="center"/>
    </xf>
    <xf fontId="5" fillId="0" borderId="6" numFmtId="0" xfId="0" applyFont="1" applyBorder="1"/>
    <xf fontId="12" fillId="0" borderId="6" numFmtId="0" xfId="0" applyFont="1" applyBorder="1" applyAlignment="1">
      <alignment vertical="center"/>
    </xf>
    <xf fontId="5" fillId="0" borderId="7" numFmtId="0" xfId="0" applyFont="1" applyBorder="1"/>
    <xf fontId="11" fillId="0" borderId="6" numFmtId="0" xfId="0" applyFont="1" applyBorder="1"/>
    <xf fontId="11" fillId="0" borderId="8" numFmtId="0" xfId="0" applyFont="1" applyBorder="1"/>
    <xf fontId="11" fillId="0" borderId="7" numFmtId="0" xfId="0" applyFont="1" applyBorder="1"/>
    <xf fontId="5" fillId="0" borderId="0" numFmtId="4" xfId="0" applyNumberFormat="1" applyFont="1"/>
    <xf fontId="8" fillId="0" borderId="1" numFmtId="4" xfId="0" applyNumberFormat="1" applyFont="1" applyBorder="1" applyAlignment="1">
      <alignment horizontal="right" vertical="center"/>
    </xf>
    <xf fontId="5" fillId="0" borderId="0" numFmtId="160" xfId="0" applyNumberFormat="1" applyFont="1"/>
    <xf fontId="8" fillId="3" borderId="0" numFmtId="4" xfId="0" applyNumberFormat="1" applyFont="1" applyFill="1" applyAlignment="1">
      <alignment horizontal="right" vertical="center" wrapText="1"/>
    </xf>
    <xf fontId="8" fillId="3" borderId="1" numFmtId="4" xfId="0" applyNumberFormat="1" applyFont="1" applyFill="1" applyBorder="1" applyAlignment="1">
      <alignment horizontal="right" vertical="center"/>
    </xf>
    <xf fontId="8" fillId="3" borderId="1" numFmtId="4" xfId="0" applyNumberFormat="1" applyFont="1" applyFill="1" applyBorder="1" applyAlignment="1">
      <alignment horizontal="right" vertical="center" wrapText="1"/>
    </xf>
    <xf fontId="8" fillId="3" borderId="0" numFmtId="4" xfId="0" applyNumberFormat="1" applyFont="1" applyFill="1" applyAlignment="1">
      <alignment horizontal="right" vertical="center"/>
    </xf>
    <xf fontId="13" fillId="0" borderId="0" numFmtId="4" xfId="0" applyNumberFormat="1" applyFont="1" applyAlignment="1">
      <alignment horizontal="right" vertical="center" wrapText="1"/>
    </xf>
    <xf fontId="14" fillId="0" borderId="0" numFmtId="0" xfId="0" applyFont="1" applyAlignment="1">
      <alignment vertical="center"/>
    </xf>
    <xf fontId="14" fillId="0" borderId="0" numFmtId="160" xfId="0" applyNumberFormat="1" applyFont="1"/>
    <xf fontId="15" fillId="0" borderId="9" numFmtId="0" xfId="0" applyFont="1" applyBorder="1"/>
    <xf fontId="1" fillId="0" borderId="3" numFmtId="0" xfId="0" applyFont="1" applyBorder="1"/>
    <xf fontId="1" fillId="0" borderId="0" numFmtId="160" xfId="2" applyNumberFormat="1" applyFont="1"/>
    <xf fontId="1" fillId="0" borderId="0" numFmtId="160" xfId="0" applyNumberFormat="1" applyFont="1"/>
  </cellXfs>
  <cellStyles count="3">
    <cellStyle name="Обычный" xfId="0" builtinId="0"/>
    <cellStyle name="Финансовый" xfId="1" builtinId="3"/>
    <cellStyle name="Финансовый [0]" xfId="2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1</xdr:col>
      <xdr:colOff>2139392</xdr:colOff>
      <xdr:row>28</xdr:row>
      <xdr:rowOff>0</xdr:rowOff>
    </xdr:from>
    <xdr:to>
      <xdr:col>1</xdr:col>
      <xdr:colOff>2139392</xdr:colOff>
      <xdr:row>28</xdr:row>
      <xdr:rowOff>8928</xdr:rowOff>
    </xdr:to>
    <xdr:sp>
      <xdr:nvSpPr>
        <xdr:cNvPr id="3317" name="Прямая соединительная линия 1"/>
        <xdr:cNvSpPr/>
      </xdr:nvSpPr>
      <xdr:spPr bwMode="auto">
        <a:xfrm rot="5400000" flipH="1" flipV="1">
          <a:off x="2915978" y="35608913"/>
          <a:ext cx="8928" cy="0"/>
        </a:xfrm>
        <a:prstGeom prst="line">
          <a:avLst/>
        </a:prstGeom>
        <a:ln w="9525">
          <a:solidFill>
            <a:srgbClr val="4A7EBB"/>
          </a:solidFill>
          <a:prstDash val="solid"/>
        </a:ln>
      </xdr:spPr>
    </xdr:sp>
    <xdr:clientData/>
  </xdr:twoCellAnchor>
  <xdr:twoCellAnchor editAs="twoCell">
    <xdr:from>
      <xdr:col>1</xdr:col>
      <xdr:colOff>2139392</xdr:colOff>
      <xdr:row>28</xdr:row>
      <xdr:rowOff>0</xdr:rowOff>
    </xdr:from>
    <xdr:to>
      <xdr:col>1</xdr:col>
      <xdr:colOff>2139392</xdr:colOff>
      <xdr:row>28</xdr:row>
      <xdr:rowOff>8928</xdr:rowOff>
    </xdr:to>
    <xdr:sp>
      <xdr:nvSpPr>
        <xdr:cNvPr id="3318" name="Прямая соединительная линия 2"/>
        <xdr:cNvSpPr/>
      </xdr:nvSpPr>
      <xdr:spPr bwMode="auto">
        <a:xfrm rot="5400000" flipH="1" flipV="1">
          <a:off x="2915978" y="35608913"/>
          <a:ext cx="8928" cy="0"/>
        </a:xfrm>
        <a:prstGeom prst="line">
          <a:avLst/>
        </a:prstGeom>
        <a:ln w="9525">
          <a:solidFill>
            <a:srgbClr val="4A7EBB"/>
          </a:solidFill>
          <a:prstDash val="solid"/>
        </a:ln>
      </xdr:spPr>
    </xdr:sp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pageBreakPreview" topLeftCell="A28" zoomScale="50" workbookViewId="0">
      <selection activeCell="A7" activeCellId="0" sqref="7:7"/>
    </sheetView>
  </sheetViews>
  <sheetFormatPr defaultRowHeight="15" customHeight="1"/>
  <cols>
    <col customWidth="1" min="1" max="1" style="1" width="11.7109375"/>
    <col customWidth="1" min="2" max="2" style="1" width="116.00390625"/>
    <col customWidth="1" min="3" max="3" style="1" width="34.5703125"/>
    <col customWidth="1" min="4" max="5" style="1" width="32"/>
    <col customWidth="1" hidden="1" min="6" max="8" style="1" width="27.42578125"/>
    <col customWidth="1" hidden="1" min="9" max="9" style="1" width="25.42578125"/>
    <col customWidth="1" hidden="1" min="10" max="10" style="1" width="33.28515625"/>
    <col customWidth="1" hidden="1" min="11" max="11" style="1" width="25.140625"/>
    <col hidden="1" min="12" max="13" style="1" width="0"/>
    <col customWidth="1" min="14" max="14" style="1" width="9.140625"/>
    <col customWidth="1" min="15" max="15" style="1" width="33.42578125"/>
    <col customWidth="1" min="16" max="16" style="1" width="28.140625"/>
    <col customWidth="1" min="17" max="18" style="1" width="24.85546875"/>
    <col customWidth="1" min="19" max="257" style="1" width="9.140625"/>
  </cols>
  <sheetData>
    <row r="1" s="2" customFormat="1" ht="109.5" customHeight="1">
      <c r="A1" s="3"/>
      <c r="B1" s="4" t="s">
        <v>0</v>
      </c>
      <c r="C1" s="5"/>
      <c r="D1" s="6" t="s">
        <v>1</v>
      </c>
      <c r="E1" s="6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</row>
    <row r="2" s="2" customFormat="1" ht="26.25" customHeight="1">
      <c r="A2" s="3"/>
      <c r="B2" s="7"/>
      <c r="C2" s="2"/>
      <c r="D2" s="8"/>
      <c r="E2" s="8"/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</row>
    <row r="3" s="2" customFormat="1" ht="110.25" customHeight="1">
      <c r="A3" s="2"/>
      <c r="B3" s="2"/>
      <c r="C3" s="2"/>
      <c r="D3" s="6" t="s">
        <v>2</v>
      </c>
      <c r="E3" s="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</row>
    <row r="4" s="2" customFormat="1" ht="26.25" customHeight="1">
      <c r="A4" s="5"/>
      <c r="B4" s="5"/>
      <c r="D4" s="9"/>
      <c r="E4" s="9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</row>
    <row r="5" ht="54" customHeight="1">
      <c r="A5" s="10" t="s">
        <v>3</v>
      </c>
      <c r="B5" s="10"/>
      <c r="C5" s="10"/>
      <c r="D5" s="10"/>
      <c r="E5" s="10"/>
    </row>
    <row r="6" ht="30" customHeight="1">
      <c r="A6" s="11"/>
      <c r="B6" s="11"/>
      <c r="C6" s="11"/>
      <c r="D6" s="12"/>
      <c r="E6" s="13" t="s">
        <v>4</v>
      </c>
    </row>
    <row r="7" s="5" customFormat="1" ht="28.5" customHeight="1">
      <c r="A7" s="14" t="s">
        <v>5</v>
      </c>
      <c r="B7" s="14" t="s">
        <v>6</v>
      </c>
      <c r="C7" s="14">
        <v>2025</v>
      </c>
      <c r="D7" s="14" t="s">
        <v>7</v>
      </c>
      <c r="E7" s="14"/>
      <c r="I7" s="5"/>
      <c r="J7" s="5"/>
      <c r="K7" s="5"/>
    </row>
    <row r="8" s="5" customFormat="1" ht="34.5" customHeight="1">
      <c r="A8" s="14"/>
      <c r="B8" s="14"/>
      <c r="C8" s="14"/>
      <c r="D8" s="14">
        <v>2026</v>
      </c>
      <c r="E8" s="15">
        <v>2027</v>
      </c>
      <c r="O8" s="5"/>
      <c r="P8" s="5"/>
      <c r="Q8" s="5"/>
    </row>
    <row r="9" s="5" customFormat="1" ht="23.25">
      <c r="A9" s="16">
        <v>1</v>
      </c>
      <c r="B9" s="16">
        <v>2</v>
      </c>
      <c r="C9" s="16">
        <v>3</v>
      </c>
      <c r="D9" s="16">
        <v>4</v>
      </c>
      <c r="E9" s="17">
        <v>5</v>
      </c>
      <c r="I9" s="5"/>
      <c r="J9" s="5"/>
      <c r="K9" s="5"/>
    </row>
    <row r="10" s="5" customFormat="1" ht="69" customHeight="1">
      <c r="A10" s="14">
        <v>1</v>
      </c>
      <c r="B10" s="18" t="s">
        <v>8</v>
      </c>
      <c r="C10" s="19">
        <f>C11+C12</f>
        <v>2898064019.5300002</v>
      </c>
      <c r="D10" s="19">
        <f>D11+D12</f>
        <v>682974000</v>
      </c>
      <c r="E10" s="19">
        <f>E11+E12</f>
        <v>158190000</v>
      </c>
      <c r="F10" s="20">
        <v>2222665241.3800001</v>
      </c>
      <c r="G10" s="21">
        <v>700379062</v>
      </c>
      <c r="H10" s="22">
        <v>465000000</v>
      </c>
      <c r="I10" s="23" t="s">
        <v>9</v>
      </c>
      <c r="J10" s="24"/>
      <c r="O10" s="5"/>
      <c r="P10" s="5"/>
      <c r="Q10" s="5"/>
    </row>
    <row r="11" s="5" customFormat="1" ht="120.75" customHeight="1">
      <c r="A11" s="25" t="s">
        <v>10</v>
      </c>
      <c r="B11" s="18" t="s">
        <v>11</v>
      </c>
      <c r="C11" s="19">
        <f>2164255742.21+219416277.32+410000000</f>
        <v>2793672019.5300002</v>
      </c>
      <c r="D11" s="19">
        <f>270000000+295200000</f>
        <v>565200000</v>
      </c>
      <c r="E11" s="19">
        <v>0</v>
      </c>
      <c r="F11" s="26">
        <v>174505750.63999999</v>
      </c>
      <c r="G11" s="27">
        <v>0</v>
      </c>
      <c r="H11" s="28">
        <v>0</v>
      </c>
      <c r="I11" s="29">
        <f>F10+F11-C11</f>
        <v>-396501027.51000023</v>
      </c>
      <c r="J11" s="30">
        <f>G10+G11-D11</f>
        <v>135179062</v>
      </c>
      <c r="K11" s="31">
        <f>H10+H11-E11</f>
        <v>465000000</v>
      </c>
      <c r="L11" s="32"/>
      <c r="O11" s="33">
        <v>2164255742.21</v>
      </c>
      <c r="P11" s="33">
        <v>270000000</v>
      </c>
      <c r="Q11" s="34">
        <v>0</v>
      </c>
      <c r="R11" s="35" t="s">
        <v>12</v>
      </c>
    </row>
    <row r="12" s="5" customFormat="1" ht="27.75" customHeight="1">
      <c r="A12" s="25" t="s">
        <v>13</v>
      </c>
      <c r="B12" s="18" t="s">
        <v>14</v>
      </c>
      <c r="C12" s="19">
        <f>C13+C14+C15+C16+C17+C18+C19+C20+C21+C22+C23+C24+C25</f>
        <v>104392000</v>
      </c>
      <c r="D12" s="19">
        <f>D13+D14+D15+D16+D17+D18+D19+D20+D21+D22+D23+D24+D25</f>
        <v>117774000</v>
      </c>
      <c r="E12" s="19">
        <f>E13+E14+E15+E16+E17+E18+E19+E20+E21+E22+E23+E24+E25</f>
        <v>158190000</v>
      </c>
      <c r="F12" s="36"/>
      <c r="G12" s="37" t="s">
        <v>15</v>
      </c>
      <c r="H12" s="38"/>
      <c r="I12" s="39" t="s">
        <v>16</v>
      </c>
      <c r="J12" s="40"/>
      <c r="K12" s="41"/>
      <c r="O12" s="42">
        <f>C11-O11</f>
        <v>629416277.32000017</v>
      </c>
      <c r="P12" s="42">
        <f>D11-P11</f>
        <v>295200000</v>
      </c>
      <c r="Q12" s="42">
        <f>E11-Q11</f>
        <v>0</v>
      </c>
      <c r="R12" s="5" t="s">
        <v>17</v>
      </c>
    </row>
    <row r="13" s="5" customFormat="1" ht="120.75" customHeight="1">
      <c r="A13" s="25" t="s">
        <v>18</v>
      </c>
      <c r="B13" s="18" t="s">
        <v>19</v>
      </c>
      <c r="C13" s="19">
        <v>80433000</v>
      </c>
      <c r="D13" s="43">
        <v>84191000</v>
      </c>
      <c r="E13" s="43">
        <v>113202000</v>
      </c>
      <c r="I13" s="42"/>
      <c r="J13" s="5"/>
      <c r="K13" s="5"/>
      <c r="P13" s="44"/>
    </row>
    <row r="14" s="5" customFormat="1" ht="95.25" customHeight="1">
      <c r="A14" s="25" t="s">
        <v>20</v>
      </c>
      <c r="B14" s="18" t="s">
        <v>21</v>
      </c>
      <c r="C14" s="19">
        <v>1207000</v>
      </c>
      <c r="D14" s="19">
        <v>1207000</v>
      </c>
      <c r="E14" s="19">
        <v>1207000</v>
      </c>
      <c r="O14" s="5"/>
      <c r="P14" s="5"/>
      <c r="Q14" s="5"/>
    </row>
    <row r="15" s="5" customFormat="1" ht="69.75" customHeight="1">
      <c r="A15" s="25" t="s">
        <v>22</v>
      </c>
      <c r="B15" s="18" t="s">
        <v>23</v>
      </c>
      <c r="C15" s="45">
        <v>267000</v>
      </c>
      <c r="D15" s="46">
        <v>267000</v>
      </c>
      <c r="E15" s="46">
        <v>267000</v>
      </c>
    </row>
    <row r="16" s="5" customFormat="1" ht="117" customHeight="1">
      <c r="A16" s="25" t="s">
        <v>24</v>
      </c>
      <c r="B16" s="18" t="s">
        <v>25</v>
      </c>
      <c r="C16" s="47">
        <v>826000</v>
      </c>
      <c r="D16" s="48">
        <v>826000</v>
      </c>
      <c r="E16" s="46">
        <v>826000</v>
      </c>
    </row>
    <row r="17" s="5" customFormat="1" ht="163.5" customHeight="1">
      <c r="A17" s="25" t="s">
        <v>26</v>
      </c>
      <c r="B17" s="18" t="s">
        <v>27</v>
      </c>
      <c r="C17" s="45">
        <v>2337000</v>
      </c>
      <c r="D17" s="46">
        <v>2337000</v>
      </c>
      <c r="E17" s="46">
        <v>2337000</v>
      </c>
    </row>
    <row r="18" s="5" customFormat="1" ht="117.75" customHeight="1">
      <c r="A18" s="25" t="s">
        <v>28</v>
      </c>
      <c r="B18" s="18" t="s">
        <v>29</v>
      </c>
      <c r="C18" s="47">
        <v>100000</v>
      </c>
      <c r="D18" s="45">
        <v>100000</v>
      </c>
      <c r="E18" s="47">
        <v>100000</v>
      </c>
    </row>
    <row r="19" s="5" customFormat="1" ht="211.5" customHeight="1">
      <c r="A19" s="25" t="s">
        <v>30</v>
      </c>
      <c r="B19" s="18" t="s">
        <v>31</v>
      </c>
      <c r="C19" s="19">
        <v>0</v>
      </c>
      <c r="D19" s="43">
        <v>0</v>
      </c>
      <c r="E19" s="43">
        <v>0</v>
      </c>
    </row>
    <row r="20" s="5" customFormat="1" ht="95.25" customHeight="1">
      <c r="A20" s="25" t="s">
        <v>32</v>
      </c>
      <c r="B20" s="18" t="s">
        <v>33</v>
      </c>
      <c r="C20" s="19">
        <v>0</v>
      </c>
      <c r="D20" s="43">
        <v>0</v>
      </c>
      <c r="E20" s="43">
        <v>0</v>
      </c>
    </row>
    <row r="21" s="5" customFormat="1" ht="51.75" customHeight="1">
      <c r="A21" s="25" t="s">
        <v>34</v>
      </c>
      <c r="B21" s="18" t="s">
        <v>35</v>
      </c>
      <c r="C21" s="19">
        <v>0</v>
      </c>
      <c r="D21" s="43">
        <v>0</v>
      </c>
      <c r="E21" s="43">
        <v>0</v>
      </c>
    </row>
    <row r="22" s="5" customFormat="1" ht="119.25" customHeight="1">
      <c r="A22" s="25" t="s">
        <v>36</v>
      </c>
      <c r="B22" s="18" t="s">
        <v>37</v>
      </c>
      <c r="C22" s="19">
        <v>19222000</v>
      </c>
      <c r="D22" s="43">
        <v>28846000</v>
      </c>
      <c r="E22" s="43">
        <v>40251000</v>
      </c>
    </row>
    <row r="23" s="5" customFormat="1" ht="138" customHeight="1">
      <c r="A23" s="25" t="s">
        <v>38</v>
      </c>
      <c r="B23" s="18" t="s">
        <v>39</v>
      </c>
      <c r="C23" s="19">
        <v>0</v>
      </c>
      <c r="D23" s="43">
        <v>0</v>
      </c>
      <c r="E23" s="43">
        <v>0</v>
      </c>
    </row>
    <row r="24" s="5" customFormat="1" ht="91.5" customHeight="1">
      <c r="A24" s="25" t="s">
        <v>40</v>
      </c>
      <c r="B24" s="18" t="s">
        <v>41</v>
      </c>
      <c r="C24" s="19">
        <v>0</v>
      </c>
      <c r="D24" s="43">
        <v>0</v>
      </c>
      <c r="E24" s="43">
        <v>0</v>
      </c>
    </row>
    <row r="25" s="5" customFormat="1" ht="92.25" customHeight="1">
      <c r="A25" s="25" t="s">
        <v>42</v>
      </c>
      <c r="B25" s="18" t="s">
        <v>43</v>
      </c>
      <c r="C25" s="19">
        <v>0</v>
      </c>
      <c r="D25" s="43">
        <v>0</v>
      </c>
      <c r="E25" s="43">
        <v>0</v>
      </c>
    </row>
    <row r="26" s="5" customFormat="1" ht="45" customHeight="1">
      <c r="A26" s="14" t="s">
        <v>44</v>
      </c>
      <c r="B26" s="18" t="s">
        <v>45</v>
      </c>
      <c r="C26" s="19">
        <v>4167245430.8400002</v>
      </c>
      <c r="D26" s="19">
        <v>855102519.13999999</v>
      </c>
      <c r="E26" s="19">
        <v>244118337.78999999</v>
      </c>
      <c r="F26" s="49"/>
      <c r="G26" s="49"/>
      <c r="H26" s="49"/>
      <c r="I26" s="50"/>
      <c r="J26" s="51"/>
      <c r="N26" s="49"/>
      <c r="O26" s="49"/>
      <c r="P26" s="19">
        <v>3432910586.3299999</v>
      </c>
      <c r="Q26" s="19">
        <v>514890397.93000001</v>
      </c>
      <c r="R26" s="19">
        <v>244118337.78999999</v>
      </c>
    </row>
    <row r="27" s="5" customFormat="1" ht="24" customHeight="1">
      <c r="A27" s="14" t="s">
        <v>46</v>
      </c>
      <c r="B27" s="18" t="s">
        <v>47</v>
      </c>
      <c r="C27" s="19">
        <f>C10-C26</f>
        <v>-1269181411.3099999</v>
      </c>
      <c r="D27" s="19">
        <f>D10-D26</f>
        <v>-172128519.13999999</v>
      </c>
      <c r="E27" s="19">
        <f>E10-E26</f>
        <v>-85928337.789999992</v>
      </c>
      <c r="F27" s="42"/>
      <c r="G27" s="42"/>
      <c r="H27" s="42"/>
    </row>
    <row r="28" s="5" customFormat="1" ht="69.75" customHeight="1">
      <c r="A28" s="14" t="s">
        <v>48</v>
      </c>
      <c r="B28" s="18" t="s">
        <v>49</v>
      </c>
      <c r="C28" s="19">
        <f>-C27</f>
        <v>1269181411.3099999</v>
      </c>
      <c r="D28" s="19">
        <f>-D27</f>
        <v>172128519.13999999</v>
      </c>
      <c r="E28" s="19">
        <f>-E27</f>
        <v>85928337.789999992</v>
      </c>
      <c r="P28" s="44"/>
      <c r="Q28" s="44"/>
      <c r="R28" s="44"/>
    </row>
    <row r="29" ht="17.25" customHeight="1">
      <c r="A29" s="52"/>
      <c r="B29" s="52"/>
      <c r="C29" s="52"/>
      <c r="D29" s="52"/>
      <c r="E29" s="52"/>
    </row>
    <row r="30">
      <c r="A30" s="53"/>
      <c r="B30" s="53"/>
      <c r="C30" s="53"/>
      <c r="D30" s="53"/>
      <c r="E30" s="53"/>
    </row>
    <row r="32">
      <c r="C32" s="54"/>
    </row>
    <row r="33">
      <c r="C33" s="55"/>
    </row>
    <row r="34" ht="15.75">
      <c r="C34" s="49"/>
      <c r="D34" s="49"/>
      <c r="E34" s="49"/>
    </row>
    <row r="36">
      <c r="C36" s="55"/>
      <c r="D36" s="55"/>
      <c r="E36" s="55"/>
    </row>
  </sheetData>
  <mergeCells count="8">
    <mergeCell ref="D1:E1"/>
    <mergeCell ref="D3:E3"/>
    <mergeCell ref="D4:E4"/>
    <mergeCell ref="A5:E5"/>
    <mergeCell ref="A7:A8"/>
    <mergeCell ref="B7:B8"/>
    <mergeCell ref="C7:C8"/>
    <mergeCell ref="D7:E7"/>
  </mergeCells>
  <printOptions headings="0" gridLines="0"/>
  <pageMargins left="0.86614173228346458" right="0.74803149606299213" top="0.78740157480314954" bottom="0.59055118110236227" header="0.11811023622047245" footer="0.11811023622047245"/>
  <pageSetup paperSize="9" scale="61" firstPageNumber="1" fitToWidth="0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"&amp;16&amp;P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9</cp:revision>
  <dcterms:created xsi:type="dcterms:W3CDTF">2006-09-28T05:33:00Z</dcterms:created>
  <dcterms:modified xsi:type="dcterms:W3CDTF">2025-03-13T03:45:13Z</dcterms:modified>
  <cp:version>786432</cp:version>
</cp:coreProperties>
</file>